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xr:revisionPtr revIDLastSave="0" documentId="13_ncr:1_{35963A95-2C2E-4E2E-A0AC-BDD4C639F11A}" xr6:coauthVersionLast="38" xr6:coauthVersionMax="38" xr10:uidLastSave="{00000000-0000-0000-0000-000000000000}"/>
  <bookViews>
    <workbookView xWindow="0" yWindow="0" windowWidth="20490" windowHeight="7920" tabRatio="791" xr2:uid="{00000000-000D-0000-FFFF-FFFF00000000}"/>
  </bookViews>
  <sheets>
    <sheet name="Y5 GIRLS " sheetId="17" r:id="rId1"/>
    <sheet name="Y5 BOYS" sheetId="18" r:id="rId2"/>
    <sheet name="Y6 GIRLS" sheetId="1" r:id="rId3"/>
    <sheet name="Y6 BOYS" sheetId="2" r:id="rId4"/>
    <sheet name="Total B" sheetId="14" r:id="rId5"/>
    <sheet name="Total G" sheetId="13" r:id="rId6"/>
    <sheet name="YEAR 6" sheetId="16" r:id="rId7"/>
    <sheet name="YEAR 5" sheetId="19" r:id="rId8"/>
    <sheet name="TOTAL" sheetId="9" r:id="rId9"/>
  </sheets>
  <definedNames>
    <definedName name="_xlnm._FilterDatabase" localSheetId="8" hidden="1">TOTAL!$A$1:$C$23</definedName>
    <definedName name="_xlnm._FilterDatabase" localSheetId="0" hidden="1">'Y5 GIRLS '!$A$1:$Y$7</definedName>
    <definedName name="_xlnm._FilterDatabase" localSheetId="2" hidden="1">'Y6 GIRLS'!$A$1:$Y$7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8" l="1"/>
  <c r="M3" i="18"/>
  <c r="M4" i="18"/>
  <c r="B4" i="14" s="1"/>
  <c r="M5" i="18"/>
  <c r="M6" i="18"/>
  <c r="M7" i="18"/>
  <c r="M2" i="1"/>
  <c r="M3" i="1"/>
  <c r="M4" i="1"/>
  <c r="M5" i="1"/>
  <c r="M7" i="1"/>
  <c r="M7" i="2" l="1"/>
  <c r="B7" i="16" s="1"/>
  <c r="M6" i="2"/>
  <c r="B6" i="16" s="1"/>
  <c r="M5" i="2"/>
  <c r="C5" i="14" s="1"/>
  <c r="M3" i="2"/>
  <c r="B3" i="16" s="1"/>
  <c r="M2" i="2"/>
  <c r="C2" i="14" s="1"/>
  <c r="M4" i="2"/>
  <c r="C4" i="14" s="1"/>
  <c r="C7" i="13"/>
  <c r="M6" i="1"/>
  <c r="C6" i="16" s="1"/>
  <c r="C5" i="16"/>
  <c r="C4" i="16"/>
  <c r="C2" i="13"/>
  <c r="B4" i="19"/>
  <c r="M3" i="17"/>
  <c r="C3" i="19" s="1"/>
  <c r="M4" i="17"/>
  <c r="C4" i="19" s="1"/>
  <c r="M5" i="17"/>
  <c r="C5" i="19" s="1"/>
  <c r="M6" i="17"/>
  <c r="B6" i="13" s="1"/>
  <c r="M7" i="17"/>
  <c r="C7" i="19" s="1"/>
  <c r="M2" i="17"/>
  <c r="B2" i="13" s="1"/>
  <c r="A7" i="9"/>
  <c r="A6" i="9"/>
  <c r="A5" i="9"/>
  <c r="A4" i="9"/>
  <c r="A3" i="9"/>
  <c r="A2" i="9"/>
  <c r="A7" i="16"/>
  <c r="A6" i="16"/>
  <c r="A5" i="16"/>
  <c r="A4" i="16"/>
  <c r="A3" i="16"/>
  <c r="A2" i="16"/>
  <c r="A7" i="19"/>
  <c r="A6" i="19"/>
  <c r="A5" i="19"/>
  <c r="A4" i="19"/>
  <c r="A3" i="19"/>
  <c r="A2" i="19"/>
  <c r="A7" i="13"/>
  <c r="A6" i="13"/>
  <c r="A5" i="13"/>
  <c r="A4" i="13"/>
  <c r="A3" i="13"/>
  <c r="A2" i="13"/>
  <c r="A7" i="14"/>
  <c r="A6" i="14"/>
  <c r="A5" i="14"/>
  <c r="A4" i="14"/>
  <c r="A3" i="14"/>
  <c r="A2" i="14"/>
  <c r="B6" i="19"/>
  <c r="M8" i="18"/>
  <c r="B8" i="19" s="1"/>
  <c r="B7" i="19"/>
  <c r="M8" i="17"/>
  <c r="C8" i="19" s="1"/>
  <c r="B5" i="19"/>
  <c r="B3" i="14"/>
  <c r="B2" i="19"/>
  <c r="M8" i="2"/>
  <c r="C8" i="14" s="1"/>
  <c r="H11" i="2"/>
  <c r="E11" i="2"/>
  <c r="D11" i="2"/>
  <c r="C11" i="2"/>
  <c r="B11" i="2"/>
  <c r="E11" i="18"/>
  <c r="A8" i="2"/>
  <c r="H11" i="1"/>
  <c r="E11" i="1"/>
  <c r="D11" i="1"/>
  <c r="C11" i="1"/>
  <c r="B11" i="1"/>
  <c r="A8" i="1"/>
  <c r="A8" i="9" s="1"/>
  <c r="M8" i="1"/>
  <c r="C8" i="13" s="1"/>
  <c r="C3" i="13"/>
  <c r="A8" i="18"/>
  <c r="D11" i="18"/>
  <c r="H11" i="18"/>
  <c r="C11" i="18"/>
  <c r="B11" i="18"/>
  <c r="B3" i="19"/>
  <c r="C5" i="13"/>
  <c r="B8" i="13" l="1"/>
  <c r="B8" i="16"/>
  <c r="C6" i="14"/>
  <c r="C6" i="19"/>
  <c r="D6" i="19" s="1"/>
  <c r="B6" i="9" s="1"/>
  <c r="B8" i="14"/>
  <c r="B7" i="13"/>
  <c r="D7" i="13" s="1"/>
  <c r="C8" i="16"/>
  <c r="D8" i="16" s="1"/>
  <c r="C8" i="9" s="1"/>
  <c r="D8" i="14"/>
  <c r="D2" i="13"/>
  <c r="B5" i="16"/>
  <c r="D5" i="16" s="1"/>
  <c r="C5" i="9" s="1"/>
  <c r="B3" i="13"/>
  <c r="D3" i="13" s="1"/>
  <c r="C2" i="16"/>
  <c r="C4" i="13"/>
  <c r="C3" i="16"/>
  <c r="D3" i="16" s="1"/>
  <c r="C3" i="9" s="1"/>
  <c r="C3" i="14"/>
  <c r="D3" i="14" s="1"/>
  <c r="B2" i="14"/>
  <c r="D2" i="14" s="1"/>
  <c r="B5" i="13"/>
  <c r="D5" i="13" s="1"/>
  <c r="B4" i="13"/>
  <c r="B4" i="16"/>
  <c r="D4" i="16" s="1"/>
  <c r="C4" i="9" s="1"/>
  <c r="D4" i="14"/>
  <c r="A8" i="13"/>
  <c r="A8" i="14"/>
  <c r="D6" i="16"/>
  <c r="C6" i="9" s="1"/>
  <c r="A8" i="16"/>
  <c r="A8" i="19"/>
  <c r="D8" i="19"/>
  <c r="B8" i="9" s="1"/>
  <c r="D3" i="19"/>
  <c r="B3" i="9" s="1"/>
  <c r="D7" i="19"/>
  <c r="B7" i="9" s="1"/>
  <c r="D4" i="19"/>
  <c r="B4" i="9" s="1"/>
  <c r="D5" i="19"/>
  <c r="B5" i="9" s="1"/>
  <c r="C2" i="19"/>
  <c r="D2" i="19" s="1"/>
  <c r="B2" i="9" s="1"/>
  <c r="B5" i="14"/>
  <c r="D5" i="14" s="1"/>
  <c r="C7" i="16"/>
  <c r="D7" i="16" s="1"/>
  <c r="C7" i="9" s="1"/>
  <c r="C7" i="14"/>
  <c r="B2" i="16"/>
  <c r="B7" i="14"/>
  <c r="B6" i="14"/>
  <c r="C6" i="13"/>
  <c r="D6" i="13" s="1"/>
  <c r="D6" i="14" l="1"/>
  <c r="D6" i="9"/>
  <c r="D7" i="14"/>
  <c r="D4" i="13"/>
  <c r="D3" i="9"/>
  <c r="D4" i="9"/>
  <c r="D5" i="9"/>
  <c r="D7" i="9"/>
  <c r="D2" i="16"/>
  <c r="C2" i="9" s="1"/>
  <c r="D2" i="9" s="1"/>
  <c r="D8" i="9"/>
</calcChain>
</file>

<file path=xl/sharedStrings.xml><?xml version="1.0" encoding="utf-8"?>
<sst xmlns="http://schemas.openxmlformats.org/spreadsheetml/2006/main" count="121" uniqueCount="36">
  <si>
    <t>TOTAL</t>
  </si>
  <si>
    <t>GIRLS</t>
  </si>
  <si>
    <t>BOYS</t>
  </si>
  <si>
    <t>TOTALS</t>
  </si>
  <si>
    <t>1ST</t>
  </si>
  <si>
    <t>2ND</t>
  </si>
  <si>
    <t>3RD</t>
  </si>
  <si>
    <t>4TH</t>
  </si>
  <si>
    <t>5TH</t>
  </si>
  <si>
    <t>6TH</t>
  </si>
  <si>
    <t>Y5 GIRLS</t>
  </si>
  <si>
    <t>Y5 BOYS</t>
  </si>
  <si>
    <t>Y6 GIRLS</t>
  </si>
  <si>
    <t>Y6 BOYS</t>
  </si>
  <si>
    <t>YEAR 5</t>
  </si>
  <si>
    <t>YEAR 6</t>
  </si>
  <si>
    <t>FILL IN YEAR 5 GIRLS TEAMS AND POINTS FIRST</t>
  </si>
  <si>
    <t>Year 5</t>
  </si>
  <si>
    <t>Year 6</t>
  </si>
  <si>
    <t>Chest Pass</t>
  </si>
  <si>
    <t>=</t>
  </si>
  <si>
    <t xml:space="preserve">Obstacle relay </t>
  </si>
  <si>
    <t xml:space="preserve">Speed Bounce </t>
  </si>
  <si>
    <t xml:space="preserve">Long Jump </t>
  </si>
  <si>
    <t>Triple jump</t>
  </si>
  <si>
    <t xml:space="preserve">Vertical jump p  </t>
  </si>
  <si>
    <t xml:space="preserve">Shuttlecock throw </t>
  </si>
  <si>
    <t xml:space="preserve">Parlauf </t>
  </si>
  <si>
    <t>1 +1 relay</t>
  </si>
  <si>
    <t>2 +2 relay</t>
  </si>
  <si>
    <t xml:space="preserve">4 x 1 relay </t>
  </si>
  <si>
    <t>Goring</t>
  </si>
  <si>
    <t>Durrington</t>
  </si>
  <si>
    <t>TAB</t>
  </si>
  <si>
    <t>Vale</t>
  </si>
  <si>
    <t xml:space="preserve">West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</si>
</sst>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textRotation="90"/>
    </xf>
    <xf numFmtId="0" fontId="4" fillId="4" borderId="1" xfId="0" applyFont="1" applyFill="1" applyBorder="1" applyAlignment="1">
      <alignment horizontal="left" textRotation="90"/>
    </xf>
    <xf numFmtId="0" fontId="6" fillId="4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right"/>
    </xf>
    <xf numFmtId="0" fontId="2" fillId="10" borderId="2" xfId="0" applyFont="1" applyFill="1" applyBorder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0" fillId="0" borderId="0" xfId="0" applyFill="1"/>
    <xf numFmtId="0" fontId="2" fillId="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0" fillId="0" borderId="0" xfId="0" quotePrefix="1"/>
    <xf numFmtId="0" fontId="7" fillId="2" borderId="1" xfId="0" applyFont="1" applyFill="1" applyBorder="1" applyAlignment="1">
      <alignment horizontal="left" textRotation="90"/>
    </xf>
    <xf numFmtId="0" fontId="7" fillId="13" borderId="1" xfId="0" applyFont="1" applyFill="1" applyBorder="1" applyAlignment="1">
      <alignment horizontal="left" textRotation="90"/>
    </xf>
    <xf numFmtId="0" fontId="2" fillId="10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left" textRotation="90"/>
    </xf>
    <xf numFmtId="0" fontId="1" fillId="9" borderId="1" xfId="0" applyFont="1" applyFill="1" applyBorder="1" applyAlignment="1">
      <alignment horizontal="left" textRotation="90"/>
    </xf>
    <xf numFmtId="0" fontId="6" fillId="14" borderId="1" xfId="0" applyFont="1" applyFill="1" applyBorder="1" applyAlignment="1">
      <alignment horizontal="left"/>
    </xf>
    <xf numFmtId="0" fontId="9" fillId="13" borderId="1" xfId="0" applyFont="1" applyFill="1" applyBorder="1" applyAlignment="1">
      <alignment horizontal="left" textRotation="90"/>
    </xf>
    <xf numFmtId="0" fontId="1" fillId="13" borderId="1" xfId="0" applyFont="1" applyFill="1" applyBorder="1" applyAlignment="1">
      <alignment horizontal="left" textRotation="90"/>
    </xf>
    <xf numFmtId="0" fontId="6" fillId="9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90"/>
    </xf>
    <xf numFmtId="0" fontId="2" fillId="10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textRotation="90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right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FF"/>
      <color rgb="FFFF66FF"/>
      <color rgb="FF00FF00"/>
      <color rgb="FFFFCC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CK17"/>
  <sheetViews>
    <sheetView tabSelected="1" zoomScale="80" zoomScaleNormal="80" workbookViewId="0">
      <selection activeCell="L7" sqref="L7"/>
    </sheetView>
  </sheetViews>
  <sheetFormatPr defaultRowHeight="12.75" x14ac:dyDescent="0.2"/>
  <cols>
    <col min="1" max="1" width="36.5703125" style="45" customWidth="1"/>
    <col min="2" max="12" width="9.140625" style="45"/>
    <col min="13" max="13" width="13.5703125" style="45" bestFit="1" customWidth="1"/>
    <col min="14" max="16384" width="9.140625" style="45"/>
  </cols>
  <sheetData>
    <row r="1" spans="1:89" ht="111.75" customHeight="1" x14ac:dyDescent="0.5">
      <c r="A1" s="43" t="s">
        <v>10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61" t="s">
        <v>0</v>
      </c>
      <c r="N1" s="62"/>
      <c r="O1" s="62"/>
      <c r="P1" s="62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5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</row>
    <row r="2" spans="1:89" ht="20.25" x14ac:dyDescent="0.3">
      <c r="A2" s="25" t="s">
        <v>32</v>
      </c>
      <c r="B2" s="46">
        <v>8</v>
      </c>
      <c r="C2" s="46">
        <v>4</v>
      </c>
      <c r="D2" s="46">
        <v>4</v>
      </c>
      <c r="E2" s="46">
        <v>2</v>
      </c>
      <c r="F2" s="46">
        <v>6</v>
      </c>
      <c r="G2" s="46">
        <v>2</v>
      </c>
      <c r="H2" s="46">
        <v>6</v>
      </c>
      <c r="I2" s="46">
        <v>2</v>
      </c>
      <c r="J2" s="46">
        <v>7</v>
      </c>
      <c r="K2" s="46">
        <v>2</v>
      </c>
      <c r="L2" s="46">
        <v>2</v>
      </c>
      <c r="M2" s="46">
        <f>SUM(B2:L2)</f>
        <v>45</v>
      </c>
      <c r="N2" s="67"/>
      <c r="O2" s="67"/>
      <c r="P2" s="67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5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ht="20.25" x14ac:dyDescent="0.3">
      <c r="A3" s="74" t="s">
        <v>31</v>
      </c>
      <c r="B3" s="75">
        <v>10</v>
      </c>
      <c r="C3" s="48">
        <v>8</v>
      </c>
      <c r="D3" s="48">
        <v>2</v>
      </c>
      <c r="E3" s="48">
        <v>4</v>
      </c>
      <c r="F3" s="60">
        <v>4</v>
      </c>
      <c r="G3" s="48">
        <v>8</v>
      </c>
      <c r="H3" s="48">
        <v>10</v>
      </c>
      <c r="I3" s="48">
        <v>8</v>
      </c>
      <c r="J3" s="60">
        <v>2</v>
      </c>
      <c r="K3" s="60">
        <v>6</v>
      </c>
      <c r="L3" s="60">
        <v>8</v>
      </c>
      <c r="M3" s="75">
        <f t="shared" ref="M3:M7" si="0">SUM(B3:L3)</f>
        <v>70</v>
      </c>
      <c r="N3" s="67"/>
      <c r="O3" s="67"/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5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ht="20.25" x14ac:dyDescent="0.3">
      <c r="A4" s="26" t="s">
        <v>33</v>
      </c>
      <c r="B4" s="49">
        <v>6</v>
      </c>
      <c r="C4" s="49">
        <v>10</v>
      </c>
      <c r="D4" s="49">
        <v>6</v>
      </c>
      <c r="E4" s="49">
        <v>10</v>
      </c>
      <c r="F4" s="49">
        <v>10</v>
      </c>
      <c r="G4" s="49">
        <v>6</v>
      </c>
      <c r="H4" s="49">
        <v>8</v>
      </c>
      <c r="I4" s="49">
        <v>10</v>
      </c>
      <c r="J4" s="49">
        <v>4</v>
      </c>
      <c r="K4" s="49">
        <v>6</v>
      </c>
      <c r="L4" s="49">
        <v>10</v>
      </c>
      <c r="M4" s="77">
        <f t="shared" si="0"/>
        <v>86</v>
      </c>
      <c r="N4" s="67"/>
      <c r="O4" s="67"/>
      <c r="P4" s="67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5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ht="20.25" x14ac:dyDescent="0.3">
      <c r="A5" s="27" t="s">
        <v>34</v>
      </c>
      <c r="B5" s="51">
        <v>2</v>
      </c>
      <c r="C5" s="51">
        <v>2</v>
      </c>
      <c r="D5" s="51">
        <v>8</v>
      </c>
      <c r="E5" s="51">
        <v>8</v>
      </c>
      <c r="F5" s="51">
        <v>2</v>
      </c>
      <c r="G5" s="51">
        <v>10</v>
      </c>
      <c r="H5" s="51">
        <v>2</v>
      </c>
      <c r="I5" s="51">
        <v>4</v>
      </c>
      <c r="J5" s="51">
        <v>7</v>
      </c>
      <c r="K5" s="51">
        <v>6</v>
      </c>
      <c r="L5" s="51">
        <v>6</v>
      </c>
      <c r="M5" s="78">
        <f t="shared" si="0"/>
        <v>57</v>
      </c>
      <c r="N5" s="67"/>
      <c r="O5" s="67"/>
      <c r="P5" s="67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5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ht="20.25" x14ac:dyDescent="0.3">
      <c r="A6" s="28" t="s">
        <v>35</v>
      </c>
      <c r="B6" s="53">
        <v>4</v>
      </c>
      <c r="C6" s="53">
        <v>6</v>
      </c>
      <c r="D6" s="53">
        <v>10</v>
      </c>
      <c r="E6" s="53">
        <v>6</v>
      </c>
      <c r="F6" s="53">
        <v>8</v>
      </c>
      <c r="G6" s="53">
        <v>4</v>
      </c>
      <c r="H6" s="53">
        <v>4</v>
      </c>
      <c r="I6" s="53">
        <v>6</v>
      </c>
      <c r="J6" s="53">
        <v>10</v>
      </c>
      <c r="K6" s="53">
        <v>10</v>
      </c>
      <c r="L6" s="53">
        <v>4</v>
      </c>
      <c r="M6" s="79">
        <f t="shared" si="0"/>
        <v>72</v>
      </c>
      <c r="N6" s="67"/>
      <c r="O6" s="67"/>
      <c r="P6" s="67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5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ht="20.25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80">
        <f t="shared" si="0"/>
        <v>0</v>
      </c>
      <c r="N7" s="67"/>
      <c r="O7" s="67"/>
      <c r="P7" s="67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5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ht="20.25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>
        <f t="shared" ref="M8" si="1">SUM(B8,C8,D8,E8,G8,H8,I8)</f>
        <v>0</v>
      </c>
      <c r="N8" s="67"/>
      <c r="O8" s="67"/>
      <c r="P8" s="67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</row>
    <row r="9" spans="1:89" ht="13.5" thickBot="1" x14ac:dyDescent="0.25"/>
    <row r="10" spans="1:89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  <c r="I10" s="68"/>
      <c r="J10" s="68"/>
      <c r="K10" s="68"/>
      <c r="L10" s="68"/>
      <c r="M10" s="68"/>
    </row>
    <row r="11" spans="1:89" ht="18.75" thickBot="1" x14ac:dyDescent="0.3">
      <c r="B11" s="13">
        <v>10</v>
      </c>
      <c r="C11" s="14">
        <v>8</v>
      </c>
      <c r="D11" s="15">
        <v>6</v>
      </c>
      <c r="E11" s="16">
        <v>4</v>
      </c>
      <c r="F11" s="16"/>
      <c r="G11" s="17">
        <v>2</v>
      </c>
      <c r="H11" s="18">
        <v>1</v>
      </c>
      <c r="I11" s="69"/>
      <c r="J11" s="69"/>
      <c r="K11" s="69"/>
      <c r="L11" s="69"/>
      <c r="M11" s="69"/>
    </row>
    <row r="15" spans="1:89" x14ac:dyDescent="0.2">
      <c r="A15" s="56"/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0"/>
  </sheetPr>
  <dimension ref="A1:M17"/>
  <sheetViews>
    <sheetView workbookViewId="0">
      <selection activeCell="G1" sqref="G1"/>
    </sheetView>
  </sheetViews>
  <sheetFormatPr defaultRowHeight="12.75" x14ac:dyDescent="0.2"/>
  <cols>
    <col min="1" max="1" width="36.85546875" style="45" customWidth="1"/>
    <col min="2" max="16384" width="9.140625" style="45"/>
  </cols>
  <sheetData>
    <row r="1" spans="1:13" ht="68.25" x14ac:dyDescent="0.5">
      <c r="A1" s="57" t="s">
        <v>11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58" t="s">
        <v>0</v>
      </c>
    </row>
    <row r="2" spans="1:13" ht="21" thickBot="1" x14ac:dyDescent="0.35">
      <c r="A2" s="25" t="s">
        <v>32</v>
      </c>
      <c r="B2" s="25">
        <v>6</v>
      </c>
      <c r="C2" s="25">
        <v>4</v>
      </c>
      <c r="D2" s="25">
        <v>8</v>
      </c>
      <c r="E2" s="25">
        <v>6</v>
      </c>
      <c r="F2" s="25">
        <v>6</v>
      </c>
      <c r="G2" s="25">
        <v>2</v>
      </c>
      <c r="H2" s="25">
        <v>8</v>
      </c>
      <c r="I2" s="25">
        <v>3</v>
      </c>
      <c r="J2" s="25">
        <v>2</v>
      </c>
      <c r="K2" s="25">
        <v>4</v>
      </c>
      <c r="L2" s="25">
        <v>4</v>
      </c>
      <c r="M2" s="46">
        <f t="shared" ref="M2:M7" si="0">SUM(B2:L2)</f>
        <v>53</v>
      </c>
    </row>
    <row r="3" spans="1:13" ht="21" thickTop="1" x14ac:dyDescent="0.3">
      <c r="A3" s="74" t="s">
        <v>31</v>
      </c>
      <c r="B3" s="47">
        <v>4</v>
      </c>
      <c r="C3" s="47">
        <v>10</v>
      </c>
      <c r="D3" s="47">
        <v>2</v>
      </c>
      <c r="E3" s="47">
        <v>8</v>
      </c>
      <c r="F3" s="59">
        <v>2</v>
      </c>
      <c r="G3" s="47">
        <v>4</v>
      </c>
      <c r="H3" s="47">
        <v>6</v>
      </c>
      <c r="I3" s="47">
        <v>3</v>
      </c>
      <c r="J3" s="33">
        <v>4</v>
      </c>
      <c r="K3" s="33">
        <v>6</v>
      </c>
      <c r="L3" s="33">
        <v>8</v>
      </c>
      <c r="M3" s="48">
        <f t="shared" si="0"/>
        <v>57</v>
      </c>
    </row>
    <row r="4" spans="1:13" ht="21" thickBot="1" x14ac:dyDescent="0.35">
      <c r="A4" s="26" t="s">
        <v>33</v>
      </c>
      <c r="B4" s="26">
        <v>10</v>
      </c>
      <c r="C4" s="26">
        <v>6</v>
      </c>
      <c r="D4" s="26">
        <v>10</v>
      </c>
      <c r="E4" s="26">
        <v>10</v>
      </c>
      <c r="F4" s="26">
        <v>10</v>
      </c>
      <c r="G4" s="26">
        <v>10</v>
      </c>
      <c r="H4" s="26">
        <v>4</v>
      </c>
      <c r="I4" s="26">
        <v>6</v>
      </c>
      <c r="J4" s="26">
        <v>10</v>
      </c>
      <c r="K4" s="26">
        <v>8</v>
      </c>
      <c r="L4" s="26">
        <v>10</v>
      </c>
      <c r="M4" s="49">
        <f t="shared" si="0"/>
        <v>94</v>
      </c>
    </row>
    <row r="5" spans="1:13" ht="21.75" thickTop="1" thickBot="1" x14ac:dyDescent="0.35">
      <c r="A5" s="27" t="s">
        <v>34</v>
      </c>
      <c r="B5" s="50">
        <v>2</v>
      </c>
      <c r="C5" s="50">
        <v>2</v>
      </c>
      <c r="D5" s="50">
        <v>4</v>
      </c>
      <c r="E5" s="50">
        <v>4</v>
      </c>
      <c r="F5" s="50">
        <v>4</v>
      </c>
      <c r="G5" s="50">
        <v>6</v>
      </c>
      <c r="H5" s="50">
        <v>2</v>
      </c>
      <c r="I5" s="50">
        <v>8</v>
      </c>
      <c r="J5" s="27">
        <v>8</v>
      </c>
      <c r="K5" s="27">
        <v>2</v>
      </c>
      <c r="L5" s="27">
        <v>2</v>
      </c>
      <c r="M5" s="51">
        <f t="shared" si="0"/>
        <v>44</v>
      </c>
    </row>
    <row r="6" spans="1:13" ht="21.75" thickTop="1" thickBot="1" x14ac:dyDescent="0.35">
      <c r="A6" s="28" t="s">
        <v>35</v>
      </c>
      <c r="B6" s="52">
        <v>8</v>
      </c>
      <c r="C6" s="52">
        <v>8</v>
      </c>
      <c r="D6" s="52">
        <v>6</v>
      </c>
      <c r="E6" s="52">
        <v>2</v>
      </c>
      <c r="F6" s="52">
        <v>8</v>
      </c>
      <c r="G6" s="52">
        <v>8</v>
      </c>
      <c r="H6" s="52">
        <v>10</v>
      </c>
      <c r="I6" s="52">
        <v>10</v>
      </c>
      <c r="J6" s="28">
        <v>6</v>
      </c>
      <c r="K6" s="28">
        <v>10</v>
      </c>
      <c r="L6" s="28">
        <v>6</v>
      </c>
      <c r="M6" s="53">
        <f t="shared" si="0"/>
        <v>82</v>
      </c>
    </row>
    <row r="7" spans="1:13" ht="21" thickTop="1" x14ac:dyDescent="0.3">
      <c r="A7" s="71"/>
      <c r="B7" s="73"/>
      <c r="C7" s="73"/>
      <c r="D7" s="73"/>
      <c r="E7" s="73"/>
      <c r="F7" s="73"/>
      <c r="G7" s="73"/>
      <c r="H7" s="73"/>
      <c r="I7" s="73"/>
      <c r="J7" s="72"/>
      <c r="K7" s="72"/>
      <c r="L7" s="72"/>
      <c r="M7" s="71">
        <f t="shared" si="0"/>
        <v>0</v>
      </c>
    </row>
    <row r="8" spans="1:13" ht="20.25" x14ac:dyDescent="0.3">
      <c r="A8" s="29">
        <f>'Y5 GIRLS '!A8</f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>
        <f>SUM(B8,C8,D8,E8,G8,H8,I8)</f>
        <v>0</v>
      </c>
    </row>
    <row r="9" spans="1:13" ht="13.5" thickBot="1" x14ac:dyDescent="0.25"/>
    <row r="10" spans="1:13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</row>
    <row r="11" spans="1:13" ht="18.75" thickBot="1" x14ac:dyDescent="0.3">
      <c r="B11" s="13">
        <f>'Y5 GIRLS '!B11</f>
        <v>10</v>
      </c>
      <c r="C11" s="14">
        <f>'Y5 GIRLS '!C11</f>
        <v>8</v>
      </c>
      <c r="D11" s="15">
        <f>'Y5 GIRLS '!D11</f>
        <v>6</v>
      </c>
      <c r="E11" s="16">
        <f>'Y5 GIRLS '!E11</f>
        <v>4</v>
      </c>
      <c r="F11" s="16"/>
      <c r="G11" s="17">
        <v>2</v>
      </c>
      <c r="H11" s="18">
        <f>'Y5 GIRLS '!H11</f>
        <v>1</v>
      </c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CK17"/>
  <sheetViews>
    <sheetView workbookViewId="0">
      <selection activeCell="L7" sqref="L7"/>
    </sheetView>
  </sheetViews>
  <sheetFormatPr defaultRowHeight="12.75" x14ac:dyDescent="0.2"/>
  <cols>
    <col min="1" max="1" width="36.5703125" style="45" customWidth="1"/>
    <col min="2" max="12" width="9.140625" style="45"/>
    <col min="13" max="13" width="11.5703125" style="45" bestFit="1" customWidth="1"/>
    <col min="14" max="16384" width="9.140625" style="45"/>
  </cols>
  <sheetData>
    <row r="1" spans="1:89" ht="111.75" customHeight="1" x14ac:dyDescent="0.5">
      <c r="A1" s="43" t="s">
        <v>12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61" t="s">
        <v>0</v>
      </c>
      <c r="N1" s="62"/>
      <c r="O1" s="62"/>
      <c r="P1" s="62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5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</row>
    <row r="2" spans="1:89" ht="20.25" x14ac:dyDescent="0.3">
      <c r="A2" s="25" t="s">
        <v>32</v>
      </c>
      <c r="B2" s="46">
        <v>2</v>
      </c>
      <c r="C2" s="46">
        <v>2</v>
      </c>
      <c r="D2" s="46">
        <v>2</v>
      </c>
      <c r="E2" s="46">
        <v>2</v>
      </c>
      <c r="F2" s="46">
        <v>7</v>
      </c>
      <c r="G2" s="46">
        <v>2</v>
      </c>
      <c r="H2" s="46">
        <v>6</v>
      </c>
      <c r="I2" s="46">
        <v>2</v>
      </c>
      <c r="J2" s="46">
        <v>2</v>
      </c>
      <c r="K2" s="46">
        <v>2</v>
      </c>
      <c r="L2" s="46">
        <v>2</v>
      </c>
      <c r="M2" s="46">
        <f>SUM(B2:L2)</f>
        <v>31</v>
      </c>
      <c r="N2" s="67"/>
      <c r="O2" s="67"/>
      <c r="P2" s="67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5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ht="20.25" x14ac:dyDescent="0.3">
      <c r="A3" s="74" t="s">
        <v>31</v>
      </c>
      <c r="B3" s="48">
        <v>4</v>
      </c>
      <c r="C3" s="48">
        <v>8</v>
      </c>
      <c r="D3" s="48">
        <v>8</v>
      </c>
      <c r="E3" s="48">
        <v>10</v>
      </c>
      <c r="F3" s="60">
        <v>2</v>
      </c>
      <c r="G3" s="48">
        <v>4</v>
      </c>
      <c r="H3" s="48">
        <v>10</v>
      </c>
      <c r="I3" s="48">
        <v>4</v>
      </c>
      <c r="J3" s="48">
        <v>6</v>
      </c>
      <c r="K3" s="60">
        <v>4</v>
      </c>
      <c r="L3" s="60">
        <v>6</v>
      </c>
      <c r="M3" s="48">
        <f>SUM(B3:L3)</f>
        <v>66</v>
      </c>
      <c r="N3" s="67"/>
      <c r="O3" s="67"/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5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ht="20.25" x14ac:dyDescent="0.3">
      <c r="A4" s="26" t="s">
        <v>33</v>
      </c>
      <c r="B4" s="49">
        <v>10</v>
      </c>
      <c r="C4" s="49">
        <v>10</v>
      </c>
      <c r="D4" s="49">
        <v>10</v>
      </c>
      <c r="E4" s="49">
        <v>6</v>
      </c>
      <c r="F4" s="49">
        <v>10</v>
      </c>
      <c r="G4" s="49">
        <v>8</v>
      </c>
      <c r="H4" s="49">
        <v>8</v>
      </c>
      <c r="I4" s="49">
        <v>10</v>
      </c>
      <c r="J4" s="49">
        <v>8</v>
      </c>
      <c r="K4" s="49">
        <v>8</v>
      </c>
      <c r="L4" s="49">
        <v>8</v>
      </c>
      <c r="M4" s="49">
        <f>SUM(B4:L4)</f>
        <v>96</v>
      </c>
      <c r="N4" s="67"/>
      <c r="O4" s="67"/>
      <c r="P4" s="67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5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ht="20.25" x14ac:dyDescent="0.3">
      <c r="A5" s="27" t="s">
        <v>34</v>
      </c>
      <c r="B5" s="51">
        <v>8</v>
      </c>
      <c r="C5" s="51">
        <v>5</v>
      </c>
      <c r="D5" s="51">
        <v>4</v>
      </c>
      <c r="E5" s="51">
        <v>8</v>
      </c>
      <c r="F5" s="51">
        <v>7</v>
      </c>
      <c r="G5" s="51">
        <v>6</v>
      </c>
      <c r="H5" s="51">
        <v>2</v>
      </c>
      <c r="I5" s="51">
        <v>6</v>
      </c>
      <c r="J5" s="51">
        <v>4</v>
      </c>
      <c r="K5" s="51">
        <v>10</v>
      </c>
      <c r="L5" s="51">
        <v>10</v>
      </c>
      <c r="M5" s="51">
        <f>SUM(B5:L5)</f>
        <v>70</v>
      </c>
      <c r="N5" s="67"/>
      <c r="O5" s="67"/>
      <c r="P5" s="67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5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ht="20.25" x14ac:dyDescent="0.3">
      <c r="A6" s="28" t="s">
        <v>35</v>
      </c>
      <c r="B6" s="53">
        <v>6</v>
      </c>
      <c r="C6" s="53">
        <v>5</v>
      </c>
      <c r="D6" s="53">
        <v>6</v>
      </c>
      <c r="E6" s="53">
        <v>4</v>
      </c>
      <c r="F6" s="53">
        <v>4</v>
      </c>
      <c r="G6" s="53">
        <v>10</v>
      </c>
      <c r="H6" s="53">
        <v>4</v>
      </c>
      <c r="I6" s="53">
        <v>8</v>
      </c>
      <c r="J6" s="53">
        <v>10</v>
      </c>
      <c r="K6" s="53">
        <v>6</v>
      </c>
      <c r="L6" s="53">
        <v>4</v>
      </c>
      <c r="M6" s="53">
        <f>SUM(B6,C6,D6,E6,G6,H6,J6:L6,I6)</f>
        <v>63</v>
      </c>
      <c r="N6" s="67"/>
      <c r="O6" s="67"/>
      <c r="P6" s="67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5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ht="20.25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>
        <f>SUM(B7:L7)</f>
        <v>0</v>
      </c>
      <c r="N7" s="67"/>
      <c r="O7" s="67"/>
      <c r="P7" s="67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5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ht="20.25" x14ac:dyDescent="0.3">
      <c r="A8" s="55">
        <f>'Y5 GIRLS '!A8</f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>
        <f t="shared" ref="M8" si="0">SUM(B8,C8,D8,E8,G8,H8,J8,I8)</f>
        <v>0</v>
      </c>
      <c r="N8" s="67"/>
      <c r="O8" s="67"/>
      <c r="P8" s="67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</row>
    <row r="9" spans="1:89" ht="13.5" thickBot="1" x14ac:dyDescent="0.25"/>
    <row r="10" spans="1:89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  <c r="I10" s="41"/>
      <c r="J10" s="68"/>
      <c r="K10" s="68"/>
      <c r="L10" s="68"/>
      <c r="M10" s="68"/>
    </row>
    <row r="11" spans="1:89" ht="18.75" thickBot="1" x14ac:dyDescent="0.3">
      <c r="B11" s="13">
        <f>'Y5 GIRLS '!B11</f>
        <v>10</v>
      </c>
      <c r="C11" s="14">
        <f>'Y5 GIRLS '!C11</f>
        <v>8</v>
      </c>
      <c r="D11" s="15">
        <f>'Y5 GIRLS '!D11</f>
        <v>6</v>
      </c>
      <c r="E11" s="16">
        <f>'Y5 GIRLS '!E11</f>
        <v>4</v>
      </c>
      <c r="F11" s="16"/>
      <c r="G11" s="17">
        <v>2</v>
      </c>
      <c r="H11" s="18">
        <f>'Y5 GIRLS '!H11</f>
        <v>1</v>
      </c>
      <c r="I11" s="42"/>
      <c r="J11" s="69"/>
      <c r="K11" s="69"/>
      <c r="L11" s="69"/>
      <c r="M11" s="69"/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</sheetPr>
  <dimension ref="A1:M17"/>
  <sheetViews>
    <sheetView workbookViewId="0">
      <selection activeCell="L7" sqref="L7"/>
    </sheetView>
  </sheetViews>
  <sheetFormatPr defaultRowHeight="12.75" x14ac:dyDescent="0.2"/>
  <cols>
    <col min="1" max="1" width="37.28515625" style="45" customWidth="1"/>
    <col min="2" max="12" width="9.140625" style="45"/>
    <col min="13" max="13" width="11.140625" style="45" bestFit="1" customWidth="1"/>
    <col min="14" max="16384" width="9.140625" style="45"/>
  </cols>
  <sheetData>
    <row r="1" spans="1:13" ht="68.25" x14ac:dyDescent="0.5">
      <c r="A1" s="57" t="s">
        <v>13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70" t="s">
        <v>0</v>
      </c>
    </row>
    <row r="2" spans="1:13" ht="21" thickBot="1" x14ac:dyDescent="0.35">
      <c r="A2" s="25" t="s">
        <v>32</v>
      </c>
      <c r="B2" s="25">
        <v>6</v>
      </c>
      <c r="C2" s="25">
        <v>4</v>
      </c>
      <c r="D2" s="25">
        <v>7</v>
      </c>
      <c r="E2" s="25">
        <v>6</v>
      </c>
      <c r="F2" s="25">
        <v>7</v>
      </c>
      <c r="G2" s="25">
        <v>8</v>
      </c>
      <c r="H2" s="25">
        <v>10</v>
      </c>
      <c r="I2" s="25">
        <v>4</v>
      </c>
      <c r="J2" s="25">
        <v>6</v>
      </c>
      <c r="K2" s="25">
        <v>2</v>
      </c>
      <c r="L2" s="25">
        <v>6</v>
      </c>
      <c r="M2" s="46">
        <f t="shared" ref="M2:M7" si="0">SUM(B2:L2)</f>
        <v>66</v>
      </c>
    </row>
    <row r="3" spans="1:13" ht="21" thickTop="1" x14ac:dyDescent="0.3">
      <c r="A3" s="74" t="s">
        <v>31</v>
      </c>
      <c r="B3" s="47">
        <v>4</v>
      </c>
      <c r="C3" s="47">
        <v>9</v>
      </c>
      <c r="D3" s="47">
        <v>7</v>
      </c>
      <c r="E3" s="47">
        <v>2</v>
      </c>
      <c r="F3" s="59">
        <v>4</v>
      </c>
      <c r="G3" s="47">
        <v>4</v>
      </c>
      <c r="H3" s="47">
        <v>6</v>
      </c>
      <c r="I3" s="47">
        <v>8</v>
      </c>
      <c r="J3" s="59">
        <v>2</v>
      </c>
      <c r="K3" s="59">
        <v>6</v>
      </c>
      <c r="L3" s="47">
        <v>2</v>
      </c>
      <c r="M3" s="48">
        <f t="shared" si="0"/>
        <v>54</v>
      </c>
    </row>
    <row r="4" spans="1:13" ht="21" thickBot="1" x14ac:dyDescent="0.35">
      <c r="A4" s="26" t="s">
        <v>33</v>
      </c>
      <c r="B4" s="26">
        <v>10</v>
      </c>
      <c r="C4" s="26">
        <v>9</v>
      </c>
      <c r="D4" s="26">
        <v>10</v>
      </c>
      <c r="E4" s="26">
        <v>10</v>
      </c>
      <c r="F4" s="26">
        <v>7</v>
      </c>
      <c r="G4" s="26">
        <v>6</v>
      </c>
      <c r="H4" s="26">
        <v>8</v>
      </c>
      <c r="I4" s="26">
        <v>6</v>
      </c>
      <c r="J4" s="26">
        <v>10</v>
      </c>
      <c r="K4" s="26">
        <v>8</v>
      </c>
      <c r="L4" s="26">
        <v>10</v>
      </c>
      <c r="M4" s="49">
        <f t="shared" si="0"/>
        <v>94</v>
      </c>
    </row>
    <row r="5" spans="1:13" ht="21.75" thickTop="1" thickBot="1" x14ac:dyDescent="0.35">
      <c r="A5" s="27" t="s">
        <v>34</v>
      </c>
      <c r="B5" s="50">
        <v>2</v>
      </c>
      <c r="C5" s="50">
        <v>6</v>
      </c>
      <c r="D5" s="50">
        <v>2</v>
      </c>
      <c r="E5" s="50">
        <v>4</v>
      </c>
      <c r="F5" s="50">
        <v>2</v>
      </c>
      <c r="G5" s="50">
        <v>10</v>
      </c>
      <c r="H5" s="50">
        <v>2</v>
      </c>
      <c r="I5" s="50">
        <v>2</v>
      </c>
      <c r="J5" s="50">
        <v>4</v>
      </c>
      <c r="K5" s="50">
        <v>4</v>
      </c>
      <c r="L5" s="50">
        <v>4</v>
      </c>
      <c r="M5" s="51">
        <f t="shared" si="0"/>
        <v>42</v>
      </c>
    </row>
    <row r="6" spans="1:13" ht="21.75" thickTop="1" thickBot="1" x14ac:dyDescent="0.35">
      <c r="A6" s="28" t="s">
        <v>35</v>
      </c>
      <c r="B6" s="52">
        <v>8</v>
      </c>
      <c r="C6" s="52">
        <v>2</v>
      </c>
      <c r="D6" s="52">
        <v>4</v>
      </c>
      <c r="E6" s="52">
        <v>8</v>
      </c>
      <c r="F6" s="52">
        <v>10</v>
      </c>
      <c r="G6" s="52">
        <v>2</v>
      </c>
      <c r="H6" s="52">
        <v>4</v>
      </c>
      <c r="I6" s="52">
        <v>10</v>
      </c>
      <c r="J6" s="52">
        <v>8</v>
      </c>
      <c r="K6" s="52">
        <v>10</v>
      </c>
      <c r="L6" s="52">
        <v>8</v>
      </c>
      <c r="M6" s="53">
        <f t="shared" si="0"/>
        <v>74</v>
      </c>
    </row>
    <row r="7" spans="1:13" ht="21.75" thickTop="1" thickBot="1" x14ac:dyDescent="0.35">
      <c r="A7" s="71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1">
        <f t="shared" si="0"/>
        <v>0</v>
      </c>
    </row>
    <row r="8" spans="1:13" ht="21" thickTop="1" x14ac:dyDescent="0.3">
      <c r="A8" s="29">
        <f>'Y5 GIRLS '!A8</f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>
        <f t="shared" ref="M8" si="1">SUM(B8,C8,D8,E8,G8,H8,L8,I8)</f>
        <v>0</v>
      </c>
    </row>
    <row r="9" spans="1:13" ht="13.5" thickBot="1" x14ac:dyDescent="0.25"/>
    <row r="10" spans="1:13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  <c r="I10" s="41"/>
      <c r="J10" s="41"/>
      <c r="K10" s="41"/>
    </row>
    <row r="11" spans="1:13" ht="18.75" thickBot="1" x14ac:dyDescent="0.3">
      <c r="B11" s="13">
        <f>'Y5 GIRLS '!B11</f>
        <v>10</v>
      </c>
      <c r="C11" s="14">
        <f>'Y5 GIRLS '!C11</f>
        <v>8</v>
      </c>
      <c r="D11" s="15">
        <f>'Y5 GIRLS '!D11</f>
        <v>6</v>
      </c>
      <c r="E11" s="16">
        <f>'Y5 GIRLS '!E11</f>
        <v>4</v>
      </c>
      <c r="F11" s="16"/>
      <c r="G11" s="17">
        <v>2</v>
      </c>
      <c r="H11" s="18">
        <f>'Y5 GIRLS '!H11</f>
        <v>1</v>
      </c>
      <c r="I11" s="42"/>
      <c r="J11" s="42"/>
      <c r="K11" s="42"/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D8"/>
  <sheetViews>
    <sheetView zoomScale="150" workbookViewId="0">
      <selection activeCell="B4" sqref="B4"/>
    </sheetView>
  </sheetViews>
  <sheetFormatPr defaultRowHeight="12.75" x14ac:dyDescent="0.2"/>
  <cols>
    <col min="1" max="1" width="35.7109375" customWidth="1"/>
    <col min="2" max="2" width="10.140625" customWidth="1"/>
  </cols>
  <sheetData>
    <row r="1" spans="1:4" ht="68.25" x14ac:dyDescent="0.5">
      <c r="A1" s="40" t="s">
        <v>2</v>
      </c>
      <c r="B1" s="39" t="s">
        <v>14</v>
      </c>
      <c r="C1" s="2" t="s">
        <v>15</v>
      </c>
      <c r="D1" s="3" t="s">
        <v>0</v>
      </c>
    </row>
    <row r="2" spans="1:4" ht="20.25" x14ac:dyDescent="0.3">
      <c r="A2" s="24" t="str">
        <f>'Y5 GIRLS '!A2</f>
        <v>Durrington</v>
      </c>
      <c r="B2" s="25">
        <f>'Y5 BOYS'!M2</f>
        <v>53</v>
      </c>
      <c r="C2" s="25">
        <f>'Y6 BOYS'!M2</f>
        <v>66</v>
      </c>
      <c r="D2" s="25">
        <f t="shared" ref="D2:D8" si="0">SUM(B2,C2)</f>
        <v>119</v>
      </c>
    </row>
    <row r="3" spans="1:4" ht="20.25" x14ac:dyDescent="0.3">
      <c r="A3" s="21" t="str">
        <f>'Y5 GIRLS '!A3</f>
        <v>Goring</v>
      </c>
      <c r="B3" s="33">
        <f>'Y5 BOYS'!M3</f>
        <v>57</v>
      </c>
      <c r="C3" s="33">
        <f>'Y6 BOYS'!M3</f>
        <v>54</v>
      </c>
      <c r="D3" s="33">
        <f t="shared" si="0"/>
        <v>111</v>
      </c>
    </row>
    <row r="4" spans="1:4" ht="20.25" x14ac:dyDescent="0.3">
      <c r="A4" s="22" t="str">
        <f>'Y5 GIRLS '!A4</f>
        <v>TAB</v>
      </c>
      <c r="B4" s="26">
        <f>'Y5 BOYS'!M4</f>
        <v>94</v>
      </c>
      <c r="C4" s="26">
        <f>'Y6 BOYS'!M4</f>
        <v>94</v>
      </c>
      <c r="D4" s="26">
        <f t="shared" si="0"/>
        <v>188</v>
      </c>
    </row>
    <row r="5" spans="1:4" ht="20.25" x14ac:dyDescent="0.3">
      <c r="A5" s="5" t="str">
        <f>'Y5 GIRLS '!A5</f>
        <v>Vale</v>
      </c>
      <c r="B5" s="27">
        <f>'Y5 BOYS'!M5</f>
        <v>44</v>
      </c>
      <c r="C5" s="27">
        <f>'Y6 BOYS'!M5</f>
        <v>42</v>
      </c>
      <c r="D5" s="27">
        <f t="shared" si="0"/>
        <v>86</v>
      </c>
    </row>
    <row r="6" spans="1:4" ht="20.25" x14ac:dyDescent="0.3">
      <c r="A6" s="6" t="str">
        <f>'Y5 GIRLS '!A6</f>
        <v xml:space="preserve">West Park </v>
      </c>
      <c r="B6" s="28">
        <f>'Y5 BOYS'!M6</f>
        <v>82</v>
      </c>
      <c r="C6" s="28">
        <f>'Y6 BOYS'!M6</f>
        <v>74</v>
      </c>
      <c r="D6" s="28">
        <f t="shared" si="0"/>
        <v>156</v>
      </c>
    </row>
    <row r="7" spans="1:4" ht="20.25" x14ac:dyDescent="0.3">
      <c r="A7" s="76">
        <f>'Y5 GIRLS '!A7</f>
        <v>0</v>
      </c>
      <c r="B7" s="72">
        <f>'Y5 BOYS'!M7</f>
        <v>0</v>
      </c>
      <c r="C7" s="72">
        <f>'Y6 BOYS'!M7</f>
        <v>0</v>
      </c>
      <c r="D7" s="72">
        <f t="shared" si="0"/>
        <v>0</v>
      </c>
    </row>
    <row r="8" spans="1:4" ht="20.25" x14ac:dyDescent="0.3">
      <c r="A8" s="20">
        <f>'Y6 GIRLS'!A8</f>
        <v>0</v>
      </c>
      <c r="B8" s="29">
        <f>'Y5 BOYS'!M8</f>
        <v>0</v>
      </c>
      <c r="C8" s="29">
        <f>'Y6 BOYS'!M8</f>
        <v>0</v>
      </c>
      <c r="D8" s="29">
        <f t="shared" si="0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D9"/>
  <sheetViews>
    <sheetView zoomScale="150" workbookViewId="0">
      <selection activeCell="D9" sqref="D9"/>
    </sheetView>
  </sheetViews>
  <sheetFormatPr defaultRowHeight="12.75" x14ac:dyDescent="0.2"/>
  <cols>
    <col min="1" max="1" width="35.5703125" customWidth="1"/>
    <col min="2" max="2" width="9.7109375" customWidth="1"/>
  </cols>
  <sheetData>
    <row r="1" spans="1:4" ht="68.25" x14ac:dyDescent="0.5">
      <c r="A1" s="37" t="s">
        <v>1</v>
      </c>
      <c r="B1" s="38" t="s">
        <v>14</v>
      </c>
      <c r="C1" s="2" t="s">
        <v>15</v>
      </c>
      <c r="D1" s="3" t="s">
        <v>0</v>
      </c>
    </row>
    <row r="2" spans="1:4" ht="20.25" x14ac:dyDescent="0.3">
      <c r="A2" s="24" t="str">
        <f>'Y5 GIRLS '!A2</f>
        <v>Durrington</v>
      </c>
      <c r="B2" s="25">
        <f>'Y5 GIRLS '!M2</f>
        <v>45</v>
      </c>
      <c r="C2" s="25">
        <f>'Y6 GIRLS'!M2</f>
        <v>31</v>
      </c>
      <c r="D2" s="25">
        <f t="shared" ref="D2:D7" si="0">B2+C2</f>
        <v>76</v>
      </c>
    </row>
    <row r="3" spans="1:4" ht="20.25" x14ac:dyDescent="0.3">
      <c r="A3" s="21" t="str">
        <f>'Y5 GIRLS '!A3</f>
        <v>Goring</v>
      </c>
      <c r="B3" s="33">
        <f>'Y5 GIRLS '!M3</f>
        <v>70</v>
      </c>
      <c r="C3" s="33">
        <f>'Y6 GIRLS'!M3</f>
        <v>66</v>
      </c>
      <c r="D3" s="33">
        <f t="shared" si="0"/>
        <v>136</v>
      </c>
    </row>
    <row r="4" spans="1:4" s="23" customFormat="1" ht="20.25" x14ac:dyDescent="0.3">
      <c r="A4" s="22" t="str">
        <f>'Y5 GIRLS '!A4</f>
        <v>TAB</v>
      </c>
      <c r="B4" s="26">
        <f>'Y5 GIRLS '!M4</f>
        <v>86</v>
      </c>
      <c r="C4" s="26">
        <f>'Y6 GIRLS'!M4</f>
        <v>96</v>
      </c>
      <c r="D4" s="26">
        <f t="shared" si="0"/>
        <v>182</v>
      </c>
    </row>
    <row r="5" spans="1:4" ht="20.25" x14ac:dyDescent="0.3">
      <c r="A5" s="5" t="str">
        <f>'Y5 GIRLS '!A5</f>
        <v>Vale</v>
      </c>
      <c r="B5" s="27">
        <f>'Y5 GIRLS '!M5</f>
        <v>57</v>
      </c>
      <c r="C5" s="27">
        <f>'Y6 GIRLS'!M5</f>
        <v>70</v>
      </c>
      <c r="D5" s="27">
        <f t="shared" si="0"/>
        <v>127</v>
      </c>
    </row>
    <row r="6" spans="1:4" ht="20.25" x14ac:dyDescent="0.3">
      <c r="A6" s="6" t="str">
        <f>'Y5 GIRLS '!A6</f>
        <v xml:space="preserve">West Park </v>
      </c>
      <c r="B6" s="34">
        <f>'Y5 GIRLS '!M6</f>
        <v>72</v>
      </c>
      <c r="C6" s="34">
        <f>'Y6 GIRLS'!M6</f>
        <v>63</v>
      </c>
      <c r="D6" s="34">
        <f t="shared" si="0"/>
        <v>135</v>
      </c>
    </row>
    <row r="7" spans="1:4" ht="20.25" x14ac:dyDescent="0.3">
      <c r="A7" s="76">
        <f>'Y5 GIRLS '!A7</f>
        <v>0</v>
      </c>
      <c r="B7" s="72">
        <f>'Y5 GIRLS '!M7</f>
        <v>0</v>
      </c>
      <c r="C7" s="72">
        <f>'Y6 GIRLS'!M7</f>
        <v>0</v>
      </c>
      <c r="D7" s="72">
        <f t="shared" si="0"/>
        <v>0</v>
      </c>
    </row>
    <row r="8" spans="1:4" ht="20.25" x14ac:dyDescent="0.3">
      <c r="A8" s="20">
        <f>'Y6 GIRLS'!A8</f>
        <v>0</v>
      </c>
      <c r="B8" s="20">
        <f>'Y5 GIRLS '!M8</f>
        <v>0</v>
      </c>
      <c r="C8" s="19">
        <f>'Y6 GIRLS'!M8</f>
        <v>0</v>
      </c>
      <c r="D8" s="19" t="s">
        <v>20</v>
      </c>
    </row>
    <row r="9" spans="1:4" x14ac:dyDescent="0.2">
      <c r="A9" s="23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zoomScale="150" workbookViewId="0">
      <selection activeCell="D7" sqref="D7"/>
    </sheetView>
  </sheetViews>
  <sheetFormatPr defaultRowHeight="12.75" x14ac:dyDescent="0.2"/>
  <cols>
    <col min="1" max="1" width="42.140625" customWidth="1"/>
  </cols>
  <sheetData>
    <row r="1" spans="1:4" ht="68.25" x14ac:dyDescent="0.5">
      <c r="A1" s="1" t="s">
        <v>15</v>
      </c>
      <c r="B1" s="36" t="s">
        <v>2</v>
      </c>
      <c r="C1" s="35" t="s">
        <v>1</v>
      </c>
      <c r="D1" s="3" t="s">
        <v>0</v>
      </c>
    </row>
    <row r="2" spans="1:4" ht="20.25" x14ac:dyDescent="0.3">
      <c r="A2" s="24" t="str">
        <f>'Y5 GIRLS '!A2</f>
        <v>Durrington</v>
      </c>
      <c r="B2" s="25">
        <f>'Y6 BOYS'!M2</f>
        <v>66</v>
      </c>
      <c r="C2" s="25">
        <f>'Y6 GIRLS'!M2</f>
        <v>31</v>
      </c>
      <c r="D2" s="25">
        <f t="shared" ref="D2:D7" si="0">SUM(B2,C2)</f>
        <v>97</v>
      </c>
    </row>
    <row r="3" spans="1:4" ht="20.25" x14ac:dyDescent="0.3">
      <c r="A3" s="21" t="str">
        <f>'Y5 GIRLS '!A3</f>
        <v>Goring</v>
      </c>
      <c r="B3" s="33">
        <f>'Y6 BOYS'!M3</f>
        <v>54</v>
      </c>
      <c r="C3" s="33">
        <f>'Y6 GIRLS'!M3</f>
        <v>66</v>
      </c>
      <c r="D3" s="33">
        <f t="shared" si="0"/>
        <v>120</v>
      </c>
    </row>
    <row r="4" spans="1:4" ht="20.25" x14ac:dyDescent="0.3">
      <c r="A4" s="22" t="str">
        <f>'Y5 GIRLS '!A4</f>
        <v>TAB</v>
      </c>
      <c r="B4" s="26">
        <f>'Y6 BOYS'!M4</f>
        <v>94</v>
      </c>
      <c r="C4" s="26">
        <f>'Y6 GIRLS'!M4</f>
        <v>96</v>
      </c>
      <c r="D4" s="26">
        <f t="shared" si="0"/>
        <v>190</v>
      </c>
    </row>
    <row r="5" spans="1:4" ht="20.25" x14ac:dyDescent="0.3">
      <c r="A5" s="5" t="str">
        <f>'Y5 GIRLS '!A5</f>
        <v>Vale</v>
      </c>
      <c r="B5" s="27">
        <f>'Y6 BOYS'!M5</f>
        <v>42</v>
      </c>
      <c r="C5" s="27">
        <f>'Y6 GIRLS'!M5</f>
        <v>70</v>
      </c>
      <c r="D5" s="27">
        <f t="shared" si="0"/>
        <v>112</v>
      </c>
    </row>
    <row r="6" spans="1:4" ht="20.25" x14ac:dyDescent="0.3">
      <c r="A6" s="6" t="str">
        <f>'Y5 GIRLS '!A6</f>
        <v xml:space="preserve">West Park </v>
      </c>
      <c r="B6" s="28">
        <f>'Y6 BOYS'!M6</f>
        <v>74</v>
      </c>
      <c r="C6" s="28">
        <f>'Y6 GIRLS'!M6</f>
        <v>63</v>
      </c>
      <c r="D6" s="28">
        <f t="shared" si="0"/>
        <v>137</v>
      </c>
    </row>
    <row r="7" spans="1:4" ht="20.25" x14ac:dyDescent="0.3">
      <c r="A7" s="76">
        <f>'Y5 GIRLS '!A7</f>
        <v>0</v>
      </c>
      <c r="B7" s="72">
        <f>'Y6 BOYS'!M7</f>
        <v>0</v>
      </c>
      <c r="C7" s="72">
        <f>'Y6 GIRLS'!M7</f>
        <v>0</v>
      </c>
      <c r="D7" s="72">
        <f t="shared" si="0"/>
        <v>0</v>
      </c>
    </row>
    <row r="8" spans="1:4" ht="20.25" x14ac:dyDescent="0.3">
      <c r="A8" s="20">
        <f>'Y6 GIRLS'!A8</f>
        <v>0</v>
      </c>
      <c r="B8" s="29">
        <f>'Y6 BOYS'!M8</f>
        <v>0</v>
      </c>
      <c r="C8" s="29">
        <f>'Y6 GIRLS'!M8</f>
        <v>0</v>
      </c>
      <c r="D8" s="29">
        <f>SUM(B8,C8)</f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50" workbookViewId="0">
      <selection activeCell="D12" sqref="D12"/>
    </sheetView>
  </sheetViews>
  <sheetFormatPr defaultRowHeight="12.75" x14ac:dyDescent="0.2"/>
  <cols>
    <col min="1" max="1" width="42.140625" customWidth="1"/>
  </cols>
  <sheetData>
    <row r="1" spans="1:4" ht="68.25" x14ac:dyDescent="0.5">
      <c r="A1" s="1" t="s">
        <v>14</v>
      </c>
      <c r="B1" s="36" t="s">
        <v>2</v>
      </c>
      <c r="C1" s="35" t="s">
        <v>1</v>
      </c>
      <c r="D1" s="3" t="s">
        <v>0</v>
      </c>
    </row>
    <row r="2" spans="1:4" ht="20.25" x14ac:dyDescent="0.3">
      <c r="A2" s="24" t="str">
        <f>'Y5 GIRLS '!A2</f>
        <v>Durrington</v>
      </c>
      <c r="B2" s="25">
        <f>'Y5 BOYS'!M2</f>
        <v>53</v>
      </c>
      <c r="C2" s="25">
        <f>'Y5 GIRLS '!M2</f>
        <v>45</v>
      </c>
      <c r="D2" s="25">
        <f t="shared" ref="D2:D8" si="0">SUM(B2,C2)</f>
        <v>98</v>
      </c>
    </row>
    <row r="3" spans="1:4" ht="20.25" x14ac:dyDescent="0.3">
      <c r="A3" s="21" t="str">
        <f>'Y5 GIRLS '!A3</f>
        <v>Goring</v>
      </c>
      <c r="B3" s="33">
        <f>'Y5 BOYS'!M3</f>
        <v>57</v>
      </c>
      <c r="C3" s="33">
        <f>'Y5 GIRLS '!M3</f>
        <v>70</v>
      </c>
      <c r="D3" s="33">
        <f t="shared" si="0"/>
        <v>127</v>
      </c>
    </row>
    <row r="4" spans="1:4" ht="20.25" x14ac:dyDescent="0.3">
      <c r="A4" s="22" t="str">
        <f>'Y5 GIRLS '!A4</f>
        <v>TAB</v>
      </c>
      <c r="B4" s="26">
        <f>'Y5 BOYS'!M4</f>
        <v>94</v>
      </c>
      <c r="C4" s="26">
        <f>'Y5 GIRLS '!M4</f>
        <v>86</v>
      </c>
      <c r="D4" s="26">
        <f t="shared" si="0"/>
        <v>180</v>
      </c>
    </row>
    <row r="5" spans="1:4" ht="20.25" x14ac:dyDescent="0.3">
      <c r="A5" s="5" t="str">
        <f>'Y5 GIRLS '!A5</f>
        <v>Vale</v>
      </c>
      <c r="B5" s="27">
        <f>'Y5 BOYS'!M5</f>
        <v>44</v>
      </c>
      <c r="C5" s="27">
        <f>'Y5 GIRLS '!M5</f>
        <v>57</v>
      </c>
      <c r="D5" s="27">
        <f t="shared" si="0"/>
        <v>101</v>
      </c>
    </row>
    <row r="6" spans="1:4" ht="20.25" x14ac:dyDescent="0.3">
      <c r="A6" s="6" t="str">
        <f>'Y5 GIRLS '!A6</f>
        <v xml:space="preserve">West Park </v>
      </c>
      <c r="B6" s="28">
        <f>'Y5 BOYS'!M6</f>
        <v>82</v>
      </c>
      <c r="C6" s="28">
        <f>'Y5 GIRLS '!M6</f>
        <v>72</v>
      </c>
      <c r="D6" s="28">
        <f t="shared" si="0"/>
        <v>154</v>
      </c>
    </row>
    <row r="7" spans="1:4" ht="20.25" x14ac:dyDescent="0.3">
      <c r="A7" s="76">
        <f>'Y5 GIRLS '!A7</f>
        <v>0</v>
      </c>
      <c r="B7" s="72">
        <f>'Y5 BOYS'!M7</f>
        <v>0</v>
      </c>
      <c r="C7" s="72">
        <f>'Y5 GIRLS '!M7</f>
        <v>0</v>
      </c>
      <c r="D7" s="72">
        <f t="shared" si="0"/>
        <v>0</v>
      </c>
    </row>
    <row r="8" spans="1:4" ht="20.25" x14ac:dyDescent="0.3">
      <c r="A8" s="20">
        <f>'Y6 GIRLS'!A8</f>
        <v>0</v>
      </c>
      <c r="B8" s="29">
        <f>'Y5 BOYS'!M8</f>
        <v>0</v>
      </c>
      <c r="C8" s="29">
        <f>'Y5 GIRLS '!M8</f>
        <v>0</v>
      </c>
      <c r="D8" s="29">
        <f t="shared" si="0"/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K36"/>
  <sheetViews>
    <sheetView zoomScale="150" workbookViewId="0">
      <selection activeCell="D10" sqref="D10"/>
    </sheetView>
  </sheetViews>
  <sheetFormatPr defaultRowHeight="12.75" x14ac:dyDescent="0.2"/>
  <cols>
    <col min="1" max="1" width="40.140625" customWidth="1"/>
    <col min="2" max="2" width="9.5703125" customWidth="1"/>
  </cols>
  <sheetData>
    <row r="1" spans="1:4" ht="68.25" x14ac:dyDescent="0.5">
      <c r="A1" s="4" t="s">
        <v>3</v>
      </c>
      <c r="B1" s="32" t="s">
        <v>17</v>
      </c>
      <c r="C1" s="31" t="s">
        <v>18</v>
      </c>
      <c r="D1" s="3" t="s">
        <v>0</v>
      </c>
    </row>
    <row r="2" spans="1:4" ht="20.25" x14ac:dyDescent="0.3">
      <c r="A2" s="24" t="str">
        <f>'Y5 GIRLS '!A2</f>
        <v>Durrington</v>
      </c>
      <c r="B2" s="25">
        <f>'YEAR 5'!D2</f>
        <v>98</v>
      </c>
      <c r="C2" s="25">
        <f>'YEAR 6'!D2</f>
        <v>97</v>
      </c>
      <c r="D2" s="25">
        <f>B2+C2</f>
        <v>195</v>
      </c>
    </row>
    <row r="3" spans="1:4" ht="20.25" x14ac:dyDescent="0.3">
      <c r="A3" s="21" t="str">
        <f>'Y5 GIRLS '!A3</f>
        <v>Goring</v>
      </c>
      <c r="B3" s="33">
        <f>'YEAR 5'!D3</f>
        <v>127</v>
      </c>
      <c r="C3" s="33">
        <f>'YEAR 6'!D3</f>
        <v>120</v>
      </c>
      <c r="D3" s="33">
        <f>SUM(B3+C3)</f>
        <v>247</v>
      </c>
    </row>
    <row r="4" spans="1:4" ht="20.25" x14ac:dyDescent="0.3">
      <c r="A4" s="22" t="str">
        <f>'Y5 GIRLS '!A4</f>
        <v>TAB</v>
      </c>
      <c r="B4" s="26">
        <f>'YEAR 5'!D4</f>
        <v>180</v>
      </c>
      <c r="C4" s="26">
        <f>'YEAR 6'!D4</f>
        <v>190</v>
      </c>
      <c r="D4" s="26">
        <f>SUM(B4+C4)</f>
        <v>370</v>
      </c>
    </row>
    <row r="5" spans="1:4" ht="20.25" x14ac:dyDescent="0.3">
      <c r="A5" s="5" t="str">
        <f>'Y5 GIRLS '!A5</f>
        <v>Vale</v>
      </c>
      <c r="B5" s="27">
        <f>'YEAR 5'!D5</f>
        <v>101</v>
      </c>
      <c r="C5" s="27">
        <f>'YEAR 6'!D5</f>
        <v>112</v>
      </c>
      <c r="D5" s="27">
        <f>SUM(B5+C5)</f>
        <v>213</v>
      </c>
    </row>
    <row r="6" spans="1:4" ht="20.25" x14ac:dyDescent="0.3">
      <c r="A6" s="6" t="str">
        <f>'Y5 GIRLS '!A6</f>
        <v xml:space="preserve">West Park </v>
      </c>
      <c r="B6" s="28">
        <f>'YEAR 5'!D6</f>
        <v>154</v>
      </c>
      <c r="C6" s="28">
        <f>'YEAR 6'!D6</f>
        <v>137</v>
      </c>
      <c r="D6" s="28">
        <f>B6+C6</f>
        <v>291</v>
      </c>
    </row>
    <row r="7" spans="1:4" ht="20.25" x14ac:dyDescent="0.3">
      <c r="A7" s="76">
        <f>'Y5 GIRLS '!A7</f>
        <v>0</v>
      </c>
      <c r="B7" s="72">
        <f>'YEAR 5'!D7</f>
        <v>0</v>
      </c>
      <c r="C7" s="72">
        <f>'YEAR 6'!D7</f>
        <v>0</v>
      </c>
      <c r="D7" s="72">
        <f>SUM(C7+B7)</f>
        <v>0</v>
      </c>
    </row>
    <row r="8" spans="1:4" ht="20.25" x14ac:dyDescent="0.3">
      <c r="A8" s="20">
        <f>'Y6 GIRLS'!A8</f>
        <v>0</v>
      </c>
      <c r="B8" s="29">
        <f>'YEAR 5'!D8</f>
        <v>0</v>
      </c>
      <c r="C8" s="29">
        <f>'YEAR 6'!D8</f>
        <v>0</v>
      </c>
      <c r="D8" s="29" t="e">
        <f>SUM(C8,#REF!)</f>
        <v>#REF!</v>
      </c>
    </row>
    <row r="36" spans="37:37" x14ac:dyDescent="0.2">
      <c r="AK36" s="30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Y5 GIRLS </vt:lpstr>
      <vt:lpstr>Y5 BOYS</vt:lpstr>
      <vt:lpstr>Y6 GIRLS</vt:lpstr>
      <vt:lpstr>Y6 BOYS</vt:lpstr>
      <vt:lpstr>Total B</vt:lpstr>
      <vt:lpstr>Total G</vt:lpstr>
      <vt:lpstr>YEAR 6</vt:lpstr>
      <vt:lpstr>YEAR 5</vt:lpstr>
      <vt:lpstr>TOTAL</vt:lpstr>
    </vt:vector>
  </TitlesOfParts>
  <Company>The Angmering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Angmering School</dc:creator>
  <cp:lastModifiedBy>AliGroves</cp:lastModifiedBy>
  <dcterms:created xsi:type="dcterms:W3CDTF">2004-06-28T12:02:10Z</dcterms:created>
  <dcterms:modified xsi:type="dcterms:W3CDTF">2018-11-20T17:21:56Z</dcterms:modified>
</cp:coreProperties>
</file>